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1joh\Desktop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M62" i="1"/>
  <c r="L62" i="1"/>
  <c r="D58" i="1"/>
  <c r="G56" i="1"/>
  <c r="G53" i="1"/>
  <c r="G50" i="1"/>
  <c r="G48" i="1"/>
  <c r="G46" i="1"/>
  <c r="G43" i="1"/>
  <c r="G41" i="1"/>
  <c r="G39" i="1"/>
  <c r="G37" i="1"/>
  <c r="G35" i="1"/>
  <c r="G32" i="1"/>
  <c r="G30" i="1"/>
  <c r="G28" i="1"/>
  <c r="G26" i="1"/>
  <c r="G23" i="1"/>
  <c r="G21" i="1"/>
  <c r="G18" i="1"/>
  <c r="G15" i="1"/>
  <c r="G11" i="1"/>
  <c r="G8" i="1"/>
  <c r="G6" i="1"/>
  <c r="G58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</calcChain>
</file>

<file path=xl/sharedStrings.xml><?xml version="1.0" encoding="utf-8"?>
<sst xmlns="http://schemas.openxmlformats.org/spreadsheetml/2006/main" count="151" uniqueCount="86">
  <si>
    <t>Stage KM</t>
  </si>
  <si>
    <t>Total KM</t>
  </si>
  <si>
    <t>Day</t>
  </si>
  <si>
    <t>KM DAY</t>
  </si>
  <si>
    <t>DATE</t>
  </si>
  <si>
    <t>DAY</t>
  </si>
  <si>
    <t>VFS05 - Stage Lausanne-Vevey</t>
  </si>
  <si>
    <t>Sunday</t>
  </si>
  <si>
    <t>VFS06 - Stage Vevey-Aigle</t>
  </si>
  <si>
    <t>VFS07 - Stage Aigle-St-Maurice</t>
  </si>
  <si>
    <t>Monday</t>
  </si>
  <si>
    <t>VFS08 - Stage St-Maurice–Martigny</t>
  </si>
  <si>
    <t>VFS09 - Stage Martigny–Orsières</t>
  </si>
  <si>
    <t>VFS10 - Stage Orsières–Bourg-St-Pierre</t>
  </si>
  <si>
    <t>Tuesday</t>
  </si>
  <si>
    <t>VFS11 - Stage Bourg-St-Pierre–Col du Gd St-Bernard</t>
  </si>
  <si>
    <t>Leg 1 - From Great Saint Bernard to Echevennoz - 14,9 km </t>
  </si>
  <si>
    <t>Leg 2 - From Echevennoz to Aosta - 13,6 km </t>
  </si>
  <si>
    <t>Leg 3 - From Aosta to Châtillon - 27,7 km </t>
  </si>
  <si>
    <t>Wednesday</t>
  </si>
  <si>
    <t>Leg 4 - From Châtillon to Verrès - 19,0 km </t>
  </si>
  <si>
    <t>Leg 5- From Verrès to Pont St. Martin - 14,8 km </t>
  </si>
  <si>
    <t>Leg 6 - From Pont St. Martin to Ivrea - 21,5 km </t>
  </si>
  <si>
    <t>Thursday</t>
  </si>
  <si>
    <t>Leg 7 - From Ivrea to Viverone - 20,1 km </t>
  </si>
  <si>
    <t>Leg 8 - From Viverone to Santhià - 16,7 km </t>
  </si>
  <si>
    <t>Leg 9 - From Santhià to Vercelli - 26,8 km </t>
  </si>
  <si>
    <t>Friday</t>
  </si>
  <si>
    <t>Leg 10 - From Vercelli to Robbio - 18,6 km </t>
  </si>
  <si>
    <t>Leg 11 - From Robbio to Mortara - 14,3 km </t>
  </si>
  <si>
    <t>Saturday</t>
  </si>
  <si>
    <t>Leg 12 - From Mortara to Garlasco - 20,7 km </t>
  </si>
  <si>
    <t>Leg 13 - From Garlasco to Pavia - 25,5 km </t>
  </si>
  <si>
    <t>Leg 14 - From Pavia to Santa Cristina - 28,0 km </t>
  </si>
  <si>
    <t>SUnday</t>
  </si>
  <si>
    <t>Leg 15 - From Santa Cristina to Orio Litta - 16,1 km </t>
  </si>
  <si>
    <t>Leg 16 - From Orio Litta to Piacenza - 22,1 km </t>
  </si>
  <si>
    <t>Leg 17 - From Piacenza to Fiorenzuola - 31,6 km </t>
  </si>
  <si>
    <t>Leg 18 - From Fiorenzuola to Fidenza - 22,3 km </t>
  </si>
  <si>
    <t>Leg 19 - From Fidenza to Fornovo - 34,0 km </t>
  </si>
  <si>
    <t>Leg 20 - From Fornovo to Cassio - 20,9 km </t>
  </si>
  <si>
    <t>Leg 21 - From Cassio to Passo della Cisa  - 19,2 km </t>
  </si>
  <si>
    <t>Leg 22 - From Passo della Cisa to Pontremoli - 19,3 km </t>
  </si>
  <si>
    <t>Leg 23 - From Pontremoli to Aulla - 32,3 km </t>
  </si>
  <si>
    <t>Leg 24 - From Aulla to Sarzana - 17,4 km </t>
  </si>
  <si>
    <t>Leg 25 - From Sarzana to Massa - 28,6 km </t>
  </si>
  <si>
    <t>Leg 26 - From Massa to Camaiore - 25,9 km </t>
  </si>
  <si>
    <t>Leg 27 - From Camaiore to Lucca  - 23,8 km </t>
  </si>
  <si>
    <t>Leg 28 - From Lucca to Altopascio - 18,5 km </t>
  </si>
  <si>
    <t>Leg 29 - From San Altopascio to San Miniato  - 29,0 km </t>
  </si>
  <si>
    <t>Leg 30 - From San Miniato to Gambassi Terme - 23,9 km </t>
  </si>
  <si>
    <t>Leg 31 - From Gambassi Terme To San Gimignano - 13,4 km </t>
  </si>
  <si>
    <t>Leg 32 - From San Gimignano To Monteriggioni - 30,9 km </t>
  </si>
  <si>
    <t>Leg 33 - From Monteriggioni to Siena - 20,6 km </t>
  </si>
  <si>
    <t>Leg 34 - From Siena to Ponte d'Arbia - 25,7 km </t>
  </si>
  <si>
    <t>Leg 35 - From Ponte d'Arbia to San Quirico - 26,2 km </t>
  </si>
  <si>
    <t>Leg 36 - From San Quirico to Radicofani - 32,2 km </t>
  </si>
  <si>
    <t>Leg 37 - From Radicofani to Acquapendente - 23,9 km </t>
  </si>
  <si>
    <t>Leg 38 - From Acquapendente to Bolsena - 22,1 km </t>
  </si>
  <si>
    <t>Leg 39 - From Bolsena to Montefiascone - 17,7 km </t>
  </si>
  <si>
    <t>Leg 40 - From Montefiascone to Viterbo - 17,8 km </t>
  </si>
  <si>
    <t>Leg 41 - From Viterbo to Vetralla - 16,9 km </t>
  </si>
  <si>
    <t>Leg 42 - From Vetralla to Sutri - 23,6 km </t>
  </si>
  <si>
    <t>Leg 43 - From Sutri to Campagnano di Roma - 23,8 km </t>
  </si>
  <si>
    <t>Leg 44 - From Campagnano di Roma to La Storta - 23 km </t>
  </si>
  <si>
    <t>Leg 45 - From La Storta to Roma - 17,2 km </t>
  </si>
  <si>
    <t>Sunday - Rome</t>
  </si>
  <si>
    <t>Monday  - Rome</t>
  </si>
  <si>
    <t>Tuesday - Rome</t>
  </si>
  <si>
    <t>Wednesday - Fly home</t>
  </si>
  <si>
    <t>Friday Fly to Geneva</t>
  </si>
  <si>
    <t>Saturday Train to Lausanne</t>
  </si>
  <si>
    <t>Wed - Fly to Geneva</t>
  </si>
  <si>
    <t>Thurs - Train to Lausanne</t>
  </si>
  <si>
    <t>Friday - Rome</t>
  </si>
  <si>
    <t>Saturday - Rome</t>
  </si>
  <si>
    <t>Sunday Fly home</t>
  </si>
  <si>
    <t>Gina Days</t>
  </si>
  <si>
    <t>x</t>
  </si>
  <si>
    <t>My Days</t>
  </si>
  <si>
    <t>KM Day Avg</t>
  </si>
  <si>
    <t>136 hrs</t>
  </si>
  <si>
    <t>120 hrs</t>
  </si>
  <si>
    <t>Plan 1</t>
  </si>
  <si>
    <t>Plan 2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</si>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</sst>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0" xfId="0" applyNumberFormat="1"/>
    <xf numFmtId="0" fontId="0" fillId="0" borderId="2" xfId="0" applyBorder="1"/>
    <xf numFmtId="0" fontId="0" fillId="0" borderId="6" xfId="0" applyBorder="1"/>
    <xf numFmtId="0" fontId="0" fillId="0" borderId="7" xfId="0" applyBorder="1"/>
    <xf numFmtId="16" fontId="0" fillId="0" borderId="8" xfId="0" applyNumberFormat="1" applyBorder="1"/>
    <xf numFmtId="0" fontId="0" fillId="0" borderId="9" xfId="0" applyBorder="1"/>
    <xf numFmtId="16" fontId="0" fillId="0" borderId="6" xfId="0" applyNumberFormat="1" applyBorder="1"/>
    <xf numFmtId="16" fontId="0" fillId="0" borderId="10" xfId="0" applyNumberFormat="1" applyBorder="1"/>
    <xf numFmtId="0" fontId="0" fillId="0" borderId="11" xfId="0" applyBorder="1"/>
    <xf numFmtId="0" fontId="0" fillId="0" borderId="3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efrancigene.org/resource/statictrack/tappa-06-da-point-san-martin-a-ivrea/" TargetMode="External"/><Relationship Id="rId18" Type="http://schemas.openxmlformats.org/officeDocument/2006/relationships/hyperlink" Target="https://www.viefrancigene.org/resource/statictrack/tappa-11-da-robbio-mortara/" TargetMode="External"/><Relationship Id="rId26" Type="http://schemas.openxmlformats.org/officeDocument/2006/relationships/hyperlink" Target="https://www.viefrancigene.org/resource/statictrack/tappa-19-da-fidenza-fornovo/" TargetMode="External"/><Relationship Id="rId39" Type="http://schemas.openxmlformats.org/officeDocument/2006/relationships/hyperlink" Target="https://www.viefrancigene.org/resource/statictrack/tappa-32-da-san-gimignano-monteriggioni/" TargetMode="External"/><Relationship Id="rId21" Type="http://schemas.openxmlformats.org/officeDocument/2006/relationships/hyperlink" Target="https://www.viefrancigene.org/resource/statictrack/tappa-14-da-pavia-santa-cristina/" TargetMode="External"/><Relationship Id="rId34" Type="http://schemas.openxmlformats.org/officeDocument/2006/relationships/hyperlink" Target="https://www.viefrancigene.org/resource/statictrack/tappa-27-da-camaiore-a-lucca/" TargetMode="External"/><Relationship Id="rId42" Type="http://schemas.openxmlformats.org/officeDocument/2006/relationships/hyperlink" Target="https://www.viefrancigene.org/resource/statictrack/tappa-35-da-ponte-darbia-san-quirico/" TargetMode="External"/><Relationship Id="rId47" Type="http://schemas.openxmlformats.org/officeDocument/2006/relationships/hyperlink" Target="https://www.viefrancigene.org/resource/statictrack/tappa-40-da-montefiascone-viterbo/" TargetMode="External"/><Relationship Id="rId50" Type="http://schemas.openxmlformats.org/officeDocument/2006/relationships/hyperlink" Target="https://www.viefrancigene.org/resource/statictrack/tappa-43-da-sutri-campagnano/" TargetMode="External"/><Relationship Id="rId7" Type="http://schemas.openxmlformats.org/officeDocument/2006/relationships/hyperlink" Target="https://www.viefrancigene.org/en/resource/statictrack/vfsv11-da-bourg-saint-pierre-al-colle-del-gran-san/" TargetMode="External"/><Relationship Id="rId2" Type="http://schemas.openxmlformats.org/officeDocument/2006/relationships/hyperlink" Target="https://www.viefrancigene.org/en/resource/statictrack/vfs06-da-vevey-ad-aigle/" TargetMode="External"/><Relationship Id="rId16" Type="http://schemas.openxmlformats.org/officeDocument/2006/relationships/hyperlink" Target="https://www.viefrancigene.org/resource/statictrack/tappa-09-da-santhia-vercelli/" TargetMode="External"/><Relationship Id="rId29" Type="http://schemas.openxmlformats.org/officeDocument/2006/relationships/hyperlink" Target="https://www.viefrancigene.org/resource/statictrack/tappa-22-dal-passo-della-cisa-pontremoli/" TargetMode="External"/><Relationship Id="rId11" Type="http://schemas.openxmlformats.org/officeDocument/2006/relationships/hyperlink" Target="https://www.viefrancigene.org/resource/statictrack/tappa-04-da-chatillon-verres/" TargetMode="External"/><Relationship Id="rId24" Type="http://schemas.openxmlformats.org/officeDocument/2006/relationships/hyperlink" Target="https://www.viefrancigene.org/resource/statictrack/tappa-17-da-piacenza-fiorenzuola/" TargetMode="External"/><Relationship Id="rId32" Type="http://schemas.openxmlformats.org/officeDocument/2006/relationships/hyperlink" Target="https://www.viefrancigene.org/resource/statictrack/tappa-25-da-sarzana-a-massa/" TargetMode="External"/><Relationship Id="rId37" Type="http://schemas.openxmlformats.org/officeDocument/2006/relationships/hyperlink" Target="https://www.viefrancigene.org/resource/statictrack/tappa-30-da-san-miniato-gambassi-terme/" TargetMode="External"/><Relationship Id="rId40" Type="http://schemas.openxmlformats.org/officeDocument/2006/relationships/hyperlink" Target="https://www.viefrancigene.org/resource/statictrack/tappa-33-da-monteriggioni-siena/" TargetMode="External"/><Relationship Id="rId45" Type="http://schemas.openxmlformats.org/officeDocument/2006/relationships/hyperlink" Target="https://www.viefrancigene.org/resource/statictrack/tappa-38-da-acquapendente-bolsena/" TargetMode="External"/><Relationship Id="rId5" Type="http://schemas.openxmlformats.org/officeDocument/2006/relationships/hyperlink" Target="https://www.viefrancigene.org/en/resource/statictrack/vfsv09-da-martigny-orsieres/" TargetMode="External"/><Relationship Id="rId15" Type="http://schemas.openxmlformats.org/officeDocument/2006/relationships/hyperlink" Target="https://www.viefrancigene.org/resource/statictrack/tappa-08-da-viverone-santhia/" TargetMode="External"/><Relationship Id="rId23" Type="http://schemas.openxmlformats.org/officeDocument/2006/relationships/hyperlink" Target="https://www.viefrancigene.org/resource/statictrack/tappa-16-da-orio-litta-piacenza/" TargetMode="External"/><Relationship Id="rId28" Type="http://schemas.openxmlformats.org/officeDocument/2006/relationships/hyperlink" Target="https://www.viefrancigene.org/resource/statictrack/tappa-21-da-cassio-al-passo-della-cisa/" TargetMode="External"/><Relationship Id="rId36" Type="http://schemas.openxmlformats.org/officeDocument/2006/relationships/hyperlink" Target="https://www.viefrancigene.org/resource/statictrack/tappa-29-da-altopascio-san-miniato/" TargetMode="External"/><Relationship Id="rId49" Type="http://schemas.openxmlformats.org/officeDocument/2006/relationships/hyperlink" Target="https://www.viefrancigene.org/resource/statictrack/tappa-42-da-vetralla-sutri/" TargetMode="External"/><Relationship Id="rId10" Type="http://schemas.openxmlformats.org/officeDocument/2006/relationships/hyperlink" Target="https://www.viefrancigene.org/resource/statictrack/tappa-03-da-aosta-chatillon/" TargetMode="External"/><Relationship Id="rId19" Type="http://schemas.openxmlformats.org/officeDocument/2006/relationships/hyperlink" Target="https://www.viefrancigene.org/resource/statictrack/tappa-12-da-mortara-garlasco/" TargetMode="External"/><Relationship Id="rId31" Type="http://schemas.openxmlformats.org/officeDocument/2006/relationships/hyperlink" Target="https://www.viefrancigene.org/resource/statictrack/tappa-24-da-aulla-a-sarzana/" TargetMode="External"/><Relationship Id="rId44" Type="http://schemas.openxmlformats.org/officeDocument/2006/relationships/hyperlink" Target="https://www.viefrancigene.org/resource/statictrack/tappa-37-da-radicofani-ad-acquapendente/" TargetMode="External"/><Relationship Id="rId52" Type="http://schemas.openxmlformats.org/officeDocument/2006/relationships/hyperlink" Target="https://www.viefrancigene.org/resource/statictrack/tappa-45-da-la-storta-roma/" TargetMode="External"/><Relationship Id="rId4" Type="http://schemas.openxmlformats.org/officeDocument/2006/relationships/hyperlink" Target="https://www.viefrancigene.org/en/resource/statictrack/vfsv-08-st-mauricemartigny/" TargetMode="External"/><Relationship Id="rId9" Type="http://schemas.openxmlformats.org/officeDocument/2006/relationships/hyperlink" Target="https://www.viefrancigene.org/resource/statictrack/tappa-02-da-echevennoz-ad-aosta/" TargetMode="External"/><Relationship Id="rId14" Type="http://schemas.openxmlformats.org/officeDocument/2006/relationships/hyperlink" Target="https://www.viefrancigene.org/resource/statictrack/tappa-07-ivrea-viverone/" TargetMode="External"/><Relationship Id="rId22" Type="http://schemas.openxmlformats.org/officeDocument/2006/relationships/hyperlink" Target="https://www.viefrancigene.org/resource/statictrack/tappa-15-da-santa-cristina-orio-litta/" TargetMode="External"/><Relationship Id="rId27" Type="http://schemas.openxmlformats.org/officeDocument/2006/relationships/hyperlink" Target="https://www.viefrancigene.org/resource/statictrack/tappa-20-da-fornovo-cassio/" TargetMode="External"/><Relationship Id="rId30" Type="http://schemas.openxmlformats.org/officeDocument/2006/relationships/hyperlink" Target="https://www.viefrancigene.org/resource/statictrack/tappa-23-da-pontremoli-ad-aulla/" TargetMode="External"/><Relationship Id="rId35" Type="http://schemas.openxmlformats.org/officeDocument/2006/relationships/hyperlink" Target="https://www.viefrancigene.org/resource/statictrack/tappa-28-da-lucca-ad-altopascio/" TargetMode="External"/><Relationship Id="rId43" Type="http://schemas.openxmlformats.org/officeDocument/2006/relationships/hyperlink" Target="https://www.viefrancigene.org/resource/statictrack/tappa-36-da-san-quirico-radicofani/" TargetMode="External"/><Relationship Id="rId48" Type="http://schemas.openxmlformats.org/officeDocument/2006/relationships/hyperlink" Target="https://www.viefrancigene.org/resource/statictrack/tappa-41-da-viterbo-vetralla/" TargetMode="External"/><Relationship Id="rId8" Type="http://schemas.openxmlformats.org/officeDocument/2006/relationships/hyperlink" Target="https://www.viefrancigene.org/resource/statictrack/tappa-01-dal-gran-s-bernardo-echevennoz/" TargetMode="External"/><Relationship Id="rId51" Type="http://schemas.openxmlformats.org/officeDocument/2006/relationships/hyperlink" Target="https://www.viefrancigene.org/resource/statictrack/tappa-44-da-campagnano-la-storta/" TargetMode="External"/><Relationship Id="rId3" Type="http://schemas.openxmlformats.org/officeDocument/2006/relationships/hyperlink" Target="https://www.viefrancigene.org/en/resource/statictrack/vfsv07-da-aigle-a-saint-maurice/" TargetMode="External"/><Relationship Id="rId12" Type="http://schemas.openxmlformats.org/officeDocument/2006/relationships/hyperlink" Target="https://www.viefrancigene.org/resource/statictrack/tappa-05-da-verres-pont-st-martin/" TargetMode="External"/><Relationship Id="rId17" Type="http://schemas.openxmlformats.org/officeDocument/2006/relationships/hyperlink" Target="https://www.viefrancigene.org/resource/statictrack/tappa-10-da-vercelli-robbio/" TargetMode="External"/><Relationship Id="rId25" Type="http://schemas.openxmlformats.org/officeDocument/2006/relationships/hyperlink" Target="https://www.viefrancigene.org/resource/statictrack/tappa-18-da-fiorenzuola-fidenza/" TargetMode="External"/><Relationship Id="rId33" Type="http://schemas.openxmlformats.org/officeDocument/2006/relationships/hyperlink" Target="https://www.viefrancigene.org/resource/statictrack/tappa-26-da-massa-a-camaiore/" TargetMode="External"/><Relationship Id="rId38" Type="http://schemas.openxmlformats.org/officeDocument/2006/relationships/hyperlink" Target="https://www.viefrancigene.org/resource/statictrack/tappa-31-da-gambassi-terme-san-gimignano/" TargetMode="External"/><Relationship Id="rId46" Type="http://schemas.openxmlformats.org/officeDocument/2006/relationships/hyperlink" Target="https://www.viefrancigene.org/resource/statictrack/tappa-39-da-bolsena-montefiascone/" TargetMode="External"/><Relationship Id="rId20" Type="http://schemas.openxmlformats.org/officeDocument/2006/relationships/hyperlink" Target="https://www.viefrancigene.org/resource/statictrack/tappa-13-da-garlasco-pavia/" TargetMode="External"/><Relationship Id="rId41" Type="http://schemas.openxmlformats.org/officeDocument/2006/relationships/hyperlink" Target="https://www.viefrancigene.org/resource/statictrack/tappa-34-da-siena-ponte-darbia/" TargetMode="External"/><Relationship Id="rId1" Type="http://schemas.openxmlformats.org/officeDocument/2006/relationships/hyperlink" Target="https://www.viefrancigene.org/en/resource/statictrack/vfsv05-da-lausanne-a-vevey/" TargetMode="External"/><Relationship Id="rId6" Type="http://schemas.openxmlformats.org/officeDocument/2006/relationships/hyperlink" Target="https://www.viefrancigene.org/en/resource/statictrack/vfsv10-da-orsieres-bourg-saint-pier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tabSelected="1" zoomScaleNormal="100" workbookViewId="0">
      <selection activeCell="P13" sqref="P13"/>
    </sheetView>
  </sheetViews>
  <sheetFormatPr defaultRowHeight="15" x14ac:dyDescent="0.25"/>
  <cols>
    <col min="3" max="3" width="54.7109375" customWidth="1"/>
    <col min="4" max="4" width="9.7109375" customWidth="1"/>
    <col min="8" max="8" width="0" hidden="1" customWidth="1"/>
    <col min="9" max="9" width="25" hidden="1" customWidth="1"/>
    <col min="10" max="10" width="11" customWidth="1"/>
    <col min="11" max="11" width="23.28515625" bestFit="1" customWidth="1"/>
    <col min="12" max="12" width="9.28515625" hidden="1" customWidth="1"/>
    <col min="13" max="13" width="10.140625" hidden="1" customWidth="1"/>
    <col min="16" max="16" width="12" bestFit="1" customWidth="1"/>
  </cols>
  <sheetData>
    <row r="1" spans="3:17" ht="15.75" thickBot="1" x14ac:dyDescent="0.3"/>
    <row r="2" spans="3:17" x14ac:dyDescent="0.25">
      <c r="H2" s="17" t="s">
        <v>83</v>
      </c>
      <c r="I2" s="18"/>
      <c r="J2" s="17" t="s">
        <v>84</v>
      </c>
      <c r="K2" s="18"/>
    </row>
    <row r="3" spans="3:17" x14ac:dyDescent="0.25">
      <c r="D3" t="s">
        <v>0</v>
      </c>
      <c r="E3" t="s">
        <v>1</v>
      </c>
      <c r="F3" t="s">
        <v>2</v>
      </c>
      <c r="G3" t="s">
        <v>3</v>
      </c>
      <c r="H3" s="7" t="s">
        <v>4</v>
      </c>
      <c r="I3" s="8" t="s">
        <v>5</v>
      </c>
      <c r="J3" s="7"/>
      <c r="K3" s="8"/>
      <c r="L3" t="s">
        <v>79</v>
      </c>
      <c r="M3" t="s">
        <v>77</v>
      </c>
    </row>
    <row r="4" spans="3:17" x14ac:dyDescent="0.25">
      <c r="D4" s="4"/>
      <c r="E4" s="4"/>
      <c r="F4" s="4">
        <v>0</v>
      </c>
      <c r="G4" s="6"/>
      <c r="H4" s="9">
        <v>43700</v>
      </c>
      <c r="I4" s="10" t="s">
        <v>70</v>
      </c>
      <c r="J4" s="9">
        <v>43698</v>
      </c>
      <c r="K4" s="10" t="s">
        <v>72</v>
      </c>
      <c r="L4" s="14" t="s">
        <v>78</v>
      </c>
      <c r="M4" s="4" t="s">
        <v>78</v>
      </c>
    </row>
    <row r="5" spans="3:17" x14ac:dyDescent="0.25">
      <c r="D5" s="4"/>
      <c r="E5" s="4"/>
      <c r="F5" s="4">
        <v>0</v>
      </c>
      <c r="G5" s="6"/>
      <c r="H5" s="9">
        <v>43701</v>
      </c>
      <c r="I5" s="10" t="s">
        <v>71</v>
      </c>
      <c r="J5" s="9">
        <v>43699</v>
      </c>
      <c r="K5" s="10" t="s">
        <v>73</v>
      </c>
      <c r="L5" s="14" t="s">
        <v>78</v>
      </c>
      <c r="M5" s="4" t="s">
        <v>78</v>
      </c>
    </row>
    <row r="6" spans="3:17" x14ac:dyDescent="0.25">
      <c r="C6" s="1" t="s">
        <v>6</v>
      </c>
      <c r="D6" s="4">
        <v>21.7</v>
      </c>
      <c r="E6" s="4">
        <f>D6</f>
        <v>21.7</v>
      </c>
      <c r="F6" s="24">
        <v>1</v>
      </c>
      <c r="G6" s="25">
        <f>SUM(D6:D7)</f>
        <v>47</v>
      </c>
      <c r="H6" s="26">
        <v>43702</v>
      </c>
      <c r="I6" s="22" t="s">
        <v>7</v>
      </c>
      <c r="J6" s="26">
        <v>43700</v>
      </c>
      <c r="K6" s="22" t="s">
        <v>27</v>
      </c>
      <c r="L6" s="20" t="s">
        <v>78</v>
      </c>
      <c r="M6" s="19"/>
    </row>
    <row r="7" spans="3:17" x14ac:dyDescent="0.25">
      <c r="C7" s="1" t="s">
        <v>8</v>
      </c>
      <c r="D7" s="4">
        <v>25.3</v>
      </c>
      <c r="E7" s="4">
        <f>E6+D7</f>
        <v>47</v>
      </c>
      <c r="F7" s="24"/>
      <c r="G7" s="25"/>
      <c r="H7" s="27"/>
      <c r="I7" s="22"/>
      <c r="J7" s="27"/>
      <c r="K7" s="22"/>
      <c r="L7" s="20"/>
      <c r="M7" s="19"/>
    </row>
    <row r="8" spans="3:17" x14ac:dyDescent="0.25">
      <c r="C8" s="1" t="s">
        <v>9</v>
      </c>
      <c r="D8" s="4">
        <v>17.7</v>
      </c>
      <c r="E8" s="4">
        <f>SUM(E7+D8)</f>
        <v>64.7</v>
      </c>
      <c r="F8" s="24">
        <v>2</v>
      </c>
      <c r="G8" s="25">
        <f>SUM(D8:D10)</f>
        <v>54.6</v>
      </c>
      <c r="H8" s="26">
        <v>43703</v>
      </c>
      <c r="I8" s="22" t="s">
        <v>10</v>
      </c>
      <c r="J8" s="26">
        <v>43701</v>
      </c>
      <c r="K8" s="22" t="s">
        <v>30</v>
      </c>
      <c r="L8" s="21"/>
      <c r="M8" s="19"/>
    </row>
    <row r="9" spans="3:17" x14ac:dyDescent="0.25">
      <c r="C9" s="1" t="s">
        <v>11</v>
      </c>
      <c r="D9" s="4">
        <v>16.8</v>
      </c>
      <c r="E9" s="4">
        <f>SUM(E8+D9)</f>
        <v>81.5</v>
      </c>
      <c r="F9" s="24"/>
      <c r="G9" s="25"/>
      <c r="H9" s="27"/>
      <c r="I9" s="22"/>
      <c r="J9" s="27"/>
      <c r="K9" s="22"/>
      <c r="L9" s="21"/>
      <c r="M9" s="19"/>
    </row>
    <row r="10" spans="3:17" x14ac:dyDescent="0.25">
      <c r="C10" s="1" t="s">
        <v>12</v>
      </c>
      <c r="D10" s="4">
        <v>20.100000000000001</v>
      </c>
      <c r="E10" s="4">
        <f t="shared" ref="E10:E57" si="0">SUM(E9+D10)</f>
        <v>101.6</v>
      </c>
      <c r="F10" s="24"/>
      <c r="G10" s="25"/>
      <c r="H10" s="27"/>
      <c r="I10" s="22"/>
      <c r="J10" s="27"/>
      <c r="K10" s="22"/>
      <c r="L10" s="21"/>
      <c r="M10" s="19"/>
    </row>
    <row r="11" spans="3:17" x14ac:dyDescent="0.25">
      <c r="C11" s="1" t="s">
        <v>13</v>
      </c>
      <c r="D11" s="4">
        <v>14</v>
      </c>
      <c r="E11" s="4">
        <f t="shared" si="0"/>
        <v>115.6</v>
      </c>
      <c r="F11" s="24">
        <v>3</v>
      </c>
      <c r="G11" s="25">
        <f>SUM(D11:D14)</f>
        <v>54</v>
      </c>
      <c r="H11" s="26">
        <v>43704</v>
      </c>
      <c r="I11" s="22" t="s">
        <v>14</v>
      </c>
      <c r="J11" s="26">
        <v>43702</v>
      </c>
      <c r="K11" s="22" t="s">
        <v>7</v>
      </c>
      <c r="L11" s="21"/>
      <c r="M11" s="19"/>
    </row>
    <row r="12" spans="3:17" x14ac:dyDescent="0.25">
      <c r="C12" s="1" t="s">
        <v>15</v>
      </c>
      <c r="D12" s="4">
        <v>11.5</v>
      </c>
      <c r="E12" s="4">
        <f t="shared" si="0"/>
        <v>127.1</v>
      </c>
      <c r="F12" s="24"/>
      <c r="G12" s="25"/>
      <c r="H12" s="27"/>
      <c r="I12" s="22"/>
      <c r="J12" s="27"/>
      <c r="K12" s="22"/>
      <c r="L12" s="21"/>
      <c r="M12" s="19"/>
    </row>
    <row r="13" spans="3:17" x14ac:dyDescent="0.25">
      <c r="C13" s="2" t="s">
        <v>16</v>
      </c>
      <c r="D13" s="4">
        <v>14.9</v>
      </c>
      <c r="E13" s="4">
        <f t="shared" si="0"/>
        <v>142</v>
      </c>
      <c r="F13" s="24"/>
      <c r="G13" s="25"/>
      <c r="H13" s="27"/>
      <c r="I13" s="22"/>
      <c r="J13" s="27"/>
      <c r="K13" s="22"/>
      <c r="L13" s="21"/>
      <c r="M13" s="19"/>
      <c r="P13" s="5">
        <f>SUM(G6:G57)/21</f>
        <v>53.771428571428565</v>
      </c>
      <c r="Q13" t="s">
        <v>80</v>
      </c>
    </row>
    <row r="14" spans="3:17" x14ac:dyDescent="0.25">
      <c r="C14" s="2" t="s">
        <v>17</v>
      </c>
      <c r="D14" s="4">
        <v>13.6</v>
      </c>
      <c r="E14" s="4">
        <f t="shared" si="0"/>
        <v>155.6</v>
      </c>
      <c r="F14" s="24"/>
      <c r="G14" s="25"/>
      <c r="H14" s="27"/>
      <c r="I14" s="22"/>
      <c r="J14" s="27"/>
      <c r="K14" s="22"/>
      <c r="L14" s="21"/>
      <c r="M14" s="19"/>
    </row>
    <row r="15" spans="3:17" x14ac:dyDescent="0.25">
      <c r="C15" s="2" t="s">
        <v>18</v>
      </c>
      <c r="D15" s="4">
        <v>27.7</v>
      </c>
      <c r="E15" s="4">
        <f t="shared" si="0"/>
        <v>183.29999999999998</v>
      </c>
      <c r="F15" s="24">
        <v>4</v>
      </c>
      <c r="G15" s="25">
        <f>SUM(D15:D17)</f>
        <v>61.5</v>
      </c>
      <c r="H15" s="26">
        <v>43705</v>
      </c>
      <c r="I15" s="22" t="s">
        <v>19</v>
      </c>
      <c r="J15" s="26">
        <v>43703</v>
      </c>
      <c r="K15" s="22" t="s">
        <v>10</v>
      </c>
      <c r="L15" s="20" t="s">
        <v>78</v>
      </c>
      <c r="M15" s="16" t="s">
        <v>78</v>
      </c>
    </row>
    <row r="16" spans="3:17" x14ac:dyDescent="0.25">
      <c r="C16" s="2" t="s">
        <v>20</v>
      </c>
      <c r="D16" s="4">
        <v>19</v>
      </c>
      <c r="E16" s="4">
        <f t="shared" si="0"/>
        <v>202.29999999999998</v>
      </c>
      <c r="F16" s="24"/>
      <c r="G16" s="25"/>
      <c r="H16" s="27"/>
      <c r="I16" s="22"/>
      <c r="J16" s="27"/>
      <c r="K16" s="22"/>
      <c r="L16" s="20"/>
      <c r="M16" s="16"/>
    </row>
    <row r="17" spans="2:13" x14ac:dyDescent="0.25">
      <c r="C17" s="2" t="s">
        <v>21</v>
      </c>
      <c r="D17" s="4">
        <v>14.8</v>
      </c>
      <c r="E17" s="4">
        <f t="shared" si="0"/>
        <v>217.1</v>
      </c>
      <c r="F17" s="24"/>
      <c r="G17" s="25"/>
      <c r="H17" s="27"/>
      <c r="I17" s="22"/>
      <c r="J17" s="27"/>
      <c r="K17" s="22"/>
      <c r="L17" s="20"/>
      <c r="M17" s="16"/>
    </row>
    <row r="18" spans="2:13" x14ac:dyDescent="0.25">
      <c r="C18" s="2" t="s">
        <v>22</v>
      </c>
      <c r="D18" s="4">
        <v>21.5</v>
      </c>
      <c r="E18" s="4">
        <f t="shared" si="0"/>
        <v>238.6</v>
      </c>
      <c r="F18" s="24">
        <v>5</v>
      </c>
      <c r="G18" s="25">
        <f>SUM(D18:D20)</f>
        <v>58.3</v>
      </c>
      <c r="H18" s="26">
        <v>43706</v>
      </c>
      <c r="I18" s="22" t="s">
        <v>23</v>
      </c>
      <c r="J18" s="26">
        <v>43704</v>
      </c>
      <c r="K18" s="22" t="s">
        <v>14</v>
      </c>
      <c r="L18" s="20" t="s">
        <v>78</v>
      </c>
      <c r="M18" s="16" t="s">
        <v>78</v>
      </c>
    </row>
    <row r="19" spans="2:13" x14ac:dyDescent="0.25">
      <c r="C19" s="2" t="s">
        <v>24</v>
      </c>
      <c r="D19" s="4">
        <v>20.100000000000001</v>
      </c>
      <c r="E19" s="4">
        <f t="shared" si="0"/>
        <v>258.7</v>
      </c>
      <c r="F19" s="24"/>
      <c r="G19" s="25"/>
      <c r="H19" s="27"/>
      <c r="I19" s="22"/>
      <c r="J19" s="27"/>
      <c r="K19" s="22"/>
      <c r="L19" s="20"/>
      <c r="M19" s="16"/>
    </row>
    <row r="20" spans="2:13" x14ac:dyDescent="0.25">
      <c r="C20" s="2" t="s">
        <v>25</v>
      </c>
      <c r="D20" s="4">
        <v>16.7</v>
      </c>
      <c r="E20" s="4">
        <f t="shared" si="0"/>
        <v>275.39999999999998</v>
      </c>
      <c r="F20" s="24"/>
      <c r="G20" s="25"/>
      <c r="H20" s="27"/>
      <c r="I20" s="22"/>
      <c r="J20" s="27"/>
      <c r="K20" s="22"/>
      <c r="L20" s="20"/>
      <c r="M20" s="16"/>
    </row>
    <row r="21" spans="2:13" x14ac:dyDescent="0.25">
      <c r="C21" s="2" t="s">
        <v>26</v>
      </c>
      <c r="D21" s="4">
        <v>26.8</v>
      </c>
      <c r="E21" s="4">
        <f t="shared" si="0"/>
        <v>302.2</v>
      </c>
      <c r="F21" s="24">
        <v>6</v>
      </c>
      <c r="G21" s="25">
        <f>SUM(D21:D22)</f>
        <v>45.400000000000006</v>
      </c>
      <c r="H21" s="26">
        <v>43707</v>
      </c>
      <c r="I21" s="22" t="s">
        <v>27</v>
      </c>
      <c r="J21" s="26">
        <v>43705</v>
      </c>
      <c r="K21" s="22" t="s">
        <v>19</v>
      </c>
      <c r="L21" s="20" t="s">
        <v>78</v>
      </c>
      <c r="M21" s="16" t="s">
        <v>78</v>
      </c>
    </row>
    <row r="22" spans="2:13" x14ac:dyDescent="0.25">
      <c r="C22" s="2" t="s">
        <v>28</v>
      </c>
      <c r="D22" s="4">
        <v>18.600000000000001</v>
      </c>
      <c r="E22" s="4">
        <f t="shared" si="0"/>
        <v>320.8</v>
      </c>
      <c r="F22" s="24"/>
      <c r="G22" s="25"/>
      <c r="H22" s="27"/>
      <c r="I22" s="22"/>
      <c r="J22" s="27"/>
      <c r="K22" s="22"/>
      <c r="L22" s="20"/>
      <c r="M22" s="16"/>
    </row>
    <row r="23" spans="2:13" x14ac:dyDescent="0.25">
      <c r="C23" s="2" t="s">
        <v>29</v>
      </c>
      <c r="D23" s="4">
        <v>14.3</v>
      </c>
      <c r="E23" s="4">
        <f t="shared" si="0"/>
        <v>335.1</v>
      </c>
      <c r="F23" s="24">
        <v>7</v>
      </c>
      <c r="G23" s="25">
        <f>SUM(D23:D25)</f>
        <v>60.5</v>
      </c>
      <c r="H23" s="26">
        <v>43708</v>
      </c>
      <c r="I23" s="22" t="s">
        <v>30</v>
      </c>
      <c r="J23" s="26">
        <v>43706</v>
      </c>
      <c r="K23" s="22" t="s">
        <v>23</v>
      </c>
      <c r="L23" s="20" t="s">
        <v>78</v>
      </c>
      <c r="M23" s="16" t="s">
        <v>78</v>
      </c>
    </row>
    <row r="24" spans="2:13" x14ac:dyDescent="0.25">
      <c r="C24" s="2" t="s">
        <v>31</v>
      </c>
      <c r="D24" s="4">
        <v>20.7</v>
      </c>
      <c r="E24" s="4">
        <f t="shared" si="0"/>
        <v>355.8</v>
      </c>
      <c r="F24" s="24"/>
      <c r="G24" s="25"/>
      <c r="H24" s="27"/>
      <c r="I24" s="22"/>
      <c r="J24" s="27"/>
      <c r="K24" s="22"/>
      <c r="L24" s="20"/>
      <c r="M24" s="16"/>
    </row>
    <row r="25" spans="2:13" x14ac:dyDescent="0.25">
      <c r="C25" s="2" t="s">
        <v>32</v>
      </c>
      <c r="D25" s="4">
        <v>25.5</v>
      </c>
      <c r="E25" s="4">
        <f t="shared" si="0"/>
        <v>381.3</v>
      </c>
      <c r="F25" s="24"/>
      <c r="G25" s="25"/>
      <c r="H25" s="27"/>
      <c r="I25" s="22"/>
      <c r="J25" s="27"/>
      <c r="K25" s="22"/>
      <c r="L25" s="20"/>
      <c r="M25" s="16"/>
    </row>
    <row r="26" spans="2:13" x14ac:dyDescent="0.25">
      <c r="C26" s="2" t="s">
        <v>33</v>
      </c>
      <c r="D26" s="4">
        <v>28</v>
      </c>
      <c r="E26" s="4">
        <f t="shared" si="0"/>
        <v>409.3</v>
      </c>
      <c r="F26" s="24">
        <v>8</v>
      </c>
      <c r="G26" s="25">
        <f>SUM(D26:D27)</f>
        <v>44.1</v>
      </c>
      <c r="H26" s="26">
        <v>43709</v>
      </c>
      <c r="I26" s="22" t="s">
        <v>34</v>
      </c>
      <c r="J26" s="26">
        <v>43707</v>
      </c>
      <c r="K26" s="22" t="s">
        <v>27</v>
      </c>
      <c r="L26" s="20" t="s">
        <v>78</v>
      </c>
      <c r="M26" s="16" t="s">
        <v>78</v>
      </c>
    </row>
    <row r="27" spans="2:13" x14ac:dyDescent="0.25">
      <c r="C27" s="2" t="s">
        <v>35</v>
      </c>
      <c r="D27" s="4">
        <v>16.100000000000001</v>
      </c>
      <c r="E27" s="4">
        <f t="shared" si="0"/>
        <v>425.40000000000003</v>
      </c>
      <c r="F27" s="24"/>
      <c r="G27" s="25"/>
      <c r="H27" s="27"/>
      <c r="I27" s="22"/>
      <c r="J27" s="27"/>
      <c r="K27" s="22"/>
      <c r="L27" s="20"/>
      <c r="M27" s="16"/>
    </row>
    <row r="28" spans="2:13" x14ac:dyDescent="0.25">
      <c r="C28" s="2" t="s">
        <v>36</v>
      </c>
      <c r="D28" s="4">
        <v>22.1</v>
      </c>
      <c r="E28" s="4">
        <f t="shared" si="0"/>
        <v>447.50000000000006</v>
      </c>
      <c r="F28" s="24">
        <v>9</v>
      </c>
      <c r="G28" s="25">
        <f>SUM(D28:D29)</f>
        <v>53.7</v>
      </c>
      <c r="H28" s="26">
        <v>43710</v>
      </c>
      <c r="I28" s="22" t="s">
        <v>10</v>
      </c>
      <c r="J28" s="26">
        <v>43708</v>
      </c>
      <c r="K28" s="22" t="s">
        <v>30</v>
      </c>
      <c r="L28" s="21"/>
      <c r="M28" s="19"/>
    </row>
    <row r="29" spans="2:13" x14ac:dyDescent="0.25">
      <c r="C29" s="2" t="s">
        <v>37</v>
      </c>
      <c r="D29" s="4">
        <v>31.6</v>
      </c>
      <c r="E29" s="4">
        <f t="shared" si="0"/>
        <v>479.10000000000008</v>
      </c>
      <c r="F29" s="24"/>
      <c r="G29" s="25"/>
      <c r="H29" s="27"/>
      <c r="I29" s="22"/>
      <c r="J29" s="27"/>
      <c r="K29" s="22"/>
      <c r="L29" s="21"/>
      <c r="M29" s="19"/>
    </row>
    <row r="30" spans="2:13" x14ac:dyDescent="0.25">
      <c r="C30" s="2" t="s">
        <v>38</v>
      </c>
      <c r="D30" s="4">
        <v>22.3</v>
      </c>
      <c r="E30" s="4">
        <f t="shared" si="0"/>
        <v>501.40000000000009</v>
      </c>
      <c r="F30" s="24">
        <v>10</v>
      </c>
      <c r="G30" s="25">
        <f>SUM(D30:D31)</f>
        <v>56.3</v>
      </c>
      <c r="H30" s="26">
        <v>43711</v>
      </c>
      <c r="I30" s="22" t="s">
        <v>14</v>
      </c>
      <c r="J30" s="26">
        <v>43709</v>
      </c>
      <c r="K30" s="22" t="s">
        <v>7</v>
      </c>
      <c r="L30" s="21"/>
      <c r="M30" s="19"/>
    </row>
    <row r="31" spans="2:13" x14ac:dyDescent="0.25">
      <c r="C31" s="2" t="s">
        <v>39</v>
      </c>
      <c r="D31" s="4">
        <v>34</v>
      </c>
      <c r="E31" s="4">
        <f t="shared" si="0"/>
        <v>535.40000000000009</v>
      </c>
      <c r="F31" s="24"/>
      <c r="G31" s="25"/>
      <c r="H31" s="27"/>
      <c r="I31" s="22"/>
      <c r="J31" s="27"/>
      <c r="K31" s="22"/>
      <c r="L31" s="21"/>
      <c r="M31" s="19"/>
    </row>
    <row r="32" spans="2:13" x14ac:dyDescent="0.25">
      <c r="B32" t="s">
        <v>85</v>
      </c>
      <c r="C32" s="2" t="s">
        <v>40</v>
      </c>
      <c r="D32" s="4">
        <v>20.9</v>
      </c>
      <c r="E32" s="4">
        <f t="shared" si="0"/>
        <v>556.30000000000007</v>
      </c>
      <c r="F32" s="24">
        <v>11</v>
      </c>
      <c r="G32" s="25">
        <f>SUM(D32:D34)</f>
        <v>59.399999999999991</v>
      </c>
      <c r="H32" s="26">
        <v>43712</v>
      </c>
      <c r="I32" s="22" t="s">
        <v>19</v>
      </c>
      <c r="J32" s="26">
        <v>43710</v>
      </c>
      <c r="K32" s="23" t="s">
        <v>10</v>
      </c>
      <c r="L32" s="21"/>
      <c r="M32" s="19"/>
    </row>
    <row r="33" spans="3:13" x14ac:dyDescent="0.25">
      <c r="C33" s="2" t="s">
        <v>41</v>
      </c>
      <c r="D33" s="4">
        <v>19.2</v>
      </c>
      <c r="E33" s="4">
        <f t="shared" si="0"/>
        <v>575.50000000000011</v>
      </c>
      <c r="F33" s="24"/>
      <c r="G33" s="25"/>
      <c r="H33" s="27"/>
      <c r="I33" s="22"/>
      <c r="J33" s="27"/>
      <c r="K33" s="23"/>
      <c r="L33" s="21"/>
      <c r="M33" s="19"/>
    </row>
    <row r="34" spans="3:13" x14ac:dyDescent="0.25">
      <c r="C34" s="2" t="s">
        <v>42</v>
      </c>
      <c r="D34" s="4">
        <v>19.3</v>
      </c>
      <c r="E34" s="4">
        <f t="shared" si="0"/>
        <v>594.80000000000007</v>
      </c>
      <c r="F34" s="24"/>
      <c r="G34" s="25"/>
      <c r="H34" s="27"/>
      <c r="I34" s="22"/>
      <c r="J34" s="27"/>
      <c r="K34" s="23"/>
      <c r="L34" s="21"/>
      <c r="M34" s="19"/>
    </row>
    <row r="35" spans="3:13" x14ac:dyDescent="0.25">
      <c r="C35" s="2" t="s">
        <v>43</v>
      </c>
      <c r="D35" s="4">
        <v>32.299999999999997</v>
      </c>
      <c r="E35" s="4">
        <f t="shared" si="0"/>
        <v>627.1</v>
      </c>
      <c r="F35" s="24">
        <v>12</v>
      </c>
      <c r="G35" s="25">
        <f>SUM(D35:D36)</f>
        <v>49.699999999999996</v>
      </c>
      <c r="H35" s="26">
        <v>43713</v>
      </c>
      <c r="I35" s="22" t="s">
        <v>23</v>
      </c>
      <c r="J35" s="26">
        <v>43711</v>
      </c>
      <c r="K35" s="22" t="s">
        <v>14</v>
      </c>
      <c r="L35" s="20" t="s">
        <v>78</v>
      </c>
      <c r="M35" s="16" t="s">
        <v>78</v>
      </c>
    </row>
    <row r="36" spans="3:13" x14ac:dyDescent="0.25">
      <c r="C36" s="2" t="s">
        <v>44</v>
      </c>
      <c r="D36" s="4">
        <v>17.399999999999999</v>
      </c>
      <c r="E36" s="4">
        <f t="shared" si="0"/>
        <v>644.5</v>
      </c>
      <c r="F36" s="24"/>
      <c r="G36" s="25"/>
      <c r="H36" s="27"/>
      <c r="I36" s="22"/>
      <c r="J36" s="27"/>
      <c r="K36" s="22"/>
      <c r="L36" s="20"/>
      <c r="M36" s="16"/>
    </row>
    <row r="37" spans="3:13" x14ac:dyDescent="0.25">
      <c r="C37" s="2" t="s">
        <v>45</v>
      </c>
      <c r="D37" s="4">
        <v>28.6</v>
      </c>
      <c r="E37" s="4">
        <f t="shared" si="0"/>
        <v>673.1</v>
      </c>
      <c r="F37" s="24">
        <v>13</v>
      </c>
      <c r="G37" s="25">
        <f>SUM(D37:D38)</f>
        <v>54.5</v>
      </c>
      <c r="H37" s="26">
        <v>43714</v>
      </c>
      <c r="I37" s="22" t="s">
        <v>27</v>
      </c>
      <c r="J37" s="26">
        <v>43712</v>
      </c>
      <c r="K37" s="22" t="s">
        <v>19</v>
      </c>
      <c r="L37" s="20" t="s">
        <v>78</v>
      </c>
      <c r="M37" s="16" t="s">
        <v>78</v>
      </c>
    </row>
    <row r="38" spans="3:13" x14ac:dyDescent="0.25">
      <c r="C38" s="2" t="s">
        <v>46</v>
      </c>
      <c r="D38" s="4">
        <v>25.9</v>
      </c>
      <c r="E38" s="4">
        <f t="shared" si="0"/>
        <v>699</v>
      </c>
      <c r="F38" s="24"/>
      <c r="G38" s="25"/>
      <c r="H38" s="27"/>
      <c r="I38" s="22"/>
      <c r="J38" s="27"/>
      <c r="K38" s="22"/>
      <c r="L38" s="20"/>
      <c r="M38" s="16"/>
    </row>
    <row r="39" spans="3:13" x14ac:dyDescent="0.25">
      <c r="C39" s="2" t="s">
        <v>47</v>
      </c>
      <c r="D39" s="4">
        <v>23.8</v>
      </c>
      <c r="E39" s="4">
        <f t="shared" si="0"/>
        <v>722.8</v>
      </c>
      <c r="F39" s="24">
        <v>14</v>
      </c>
      <c r="G39" s="25">
        <f>SUM(D39:D40)</f>
        <v>42.3</v>
      </c>
      <c r="H39" s="26">
        <v>43715</v>
      </c>
      <c r="I39" s="22" t="s">
        <v>30</v>
      </c>
      <c r="J39" s="26">
        <v>43713</v>
      </c>
      <c r="K39" s="22" t="s">
        <v>23</v>
      </c>
      <c r="L39" s="20" t="s">
        <v>78</v>
      </c>
      <c r="M39" s="16" t="s">
        <v>78</v>
      </c>
    </row>
    <row r="40" spans="3:13" x14ac:dyDescent="0.25">
      <c r="C40" s="2" t="s">
        <v>48</v>
      </c>
      <c r="D40" s="4">
        <v>18.5</v>
      </c>
      <c r="E40" s="4">
        <f t="shared" si="0"/>
        <v>741.3</v>
      </c>
      <c r="F40" s="24"/>
      <c r="G40" s="25"/>
      <c r="H40" s="27"/>
      <c r="I40" s="22"/>
      <c r="J40" s="27"/>
      <c r="K40" s="22"/>
      <c r="L40" s="20"/>
      <c r="M40" s="16"/>
    </row>
    <row r="41" spans="3:13" x14ac:dyDescent="0.25">
      <c r="C41" s="2" t="s">
        <v>49</v>
      </c>
      <c r="D41" s="4">
        <v>29</v>
      </c>
      <c r="E41" s="4">
        <f t="shared" si="0"/>
        <v>770.3</v>
      </c>
      <c r="F41" s="24">
        <v>15</v>
      </c>
      <c r="G41" s="25">
        <f>SUM(D41:D42)</f>
        <v>52.9</v>
      </c>
      <c r="H41" s="26">
        <v>43716</v>
      </c>
      <c r="I41" s="22" t="s">
        <v>7</v>
      </c>
      <c r="J41" s="26">
        <v>43714</v>
      </c>
      <c r="K41" s="22" t="s">
        <v>27</v>
      </c>
      <c r="L41" s="20" t="s">
        <v>78</v>
      </c>
      <c r="M41" s="19"/>
    </row>
    <row r="42" spans="3:13" x14ac:dyDescent="0.25">
      <c r="C42" s="2" t="s">
        <v>50</v>
      </c>
      <c r="D42" s="4">
        <v>23.9</v>
      </c>
      <c r="E42" s="4">
        <f t="shared" si="0"/>
        <v>794.19999999999993</v>
      </c>
      <c r="F42" s="24"/>
      <c r="G42" s="25"/>
      <c r="H42" s="27"/>
      <c r="I42" s="22"/>
      <c r="J42" s="27"/>
      <c r="K42" s="22"/>
      <c r="L42" s="20"/>
      <c r="M42" s="19"/>
    </row>
    <row r="43" spans="3:13" x14ac:dyDescent="0.25">
      <c r="C43" s="2" t="s">
        <v>51</v>
      </c>
      <c r="D43" s="4">
        <v>13.4</v>
      </c>
      <c r="E43" s="4">
        <f t="shared" si="0"/>
        <v>807.59999999999991</v>
      </c>
      <c r="F43" s="24">
        <v>16</v>
      </c>
      <c r="G43" s="25">
        <f>SUM(D43:D45)</f>
        <v>64.900000000000006</v>
      </c>
      <c r="H43" s="26">
        <v>43717</v>
      </c>
      <c r="I43" s="22" t="s">
        <v>10</v>
      </c>
      <c r="J43" s="26">
        <v>43715</v>
      </c>
      <c r="K43" s="22" t="s">
        <v>30</v>
      </c>
      <c r="L43" s="21"/>
      <c r="M43" s="19"/>
    </row>
    <row r="44" spans="3:13" x14ac:dyDescent="0.25">
      <c r="C44" s="2" t="s">
        <v>52</v>
      </c>
      <c r="D44" s="4">
        <v>30.9</v>
      </c>
      <c r="E44" s="4">
        <f t="shared" si="0"/>
        <v>838.49999999999989</v>
      </c>
      <c r="F44" s="24"/>
      <c r="G44" s="25"/>
      <c r="H44" s="27"/>
      <c r="I44" s="22"/>
      <c r="J44" s="27"/>
      <c r="K44" s="22"/>
      <c r="L44" s="21"/>
      <c r="M44" s="19"/>
    </row>
    <row r="45" spans="3:13" x14ac:dyDescent="0.25">
      <c r="C45" s="2" t="s">
        <v>53</v>
      </c>
      <c r="D45" s="4">
        <v>20.6</v>
      </c>
      <c r="E45" s="4">
        <f t="shared" si="0"/>
        <v>859.09999999999991</v>
      </c>
      <c r="F45" s="24"/>
      <c r="G45" s="25"/>
      <c r="H45" s="27"/>
      <c r="I45" s="22"/>
      <c r="J45" s="27"/>
      <c r="K45" s="22"/>
      <c r="L45" s="21"/>
      <c r="M45" s="19"/>
    </row>
    <row r="46" spans="3:13" x14ac:dyDescent="0.25">
      <c r="C46" s="2" t="s">
        <v>54</v>
      </c>
      <c r="D46" s="4">
        <v>25.7</v>
      </c>
      <c r="E46" s="4">
        <f t="shared" si="0"/>
        <v>884.8</v>
      </c>
      <c r="F46" s="24">
        <v>17</v>
      </c>
      <c r="G46" s="25">
        <f>SUM(D46:D47)</f>
        <v>51.9</v>
      </c>
      <c r="H46" s="26">
        <v>43718</v>
      </c>
      <c r="I46" s="22" t="s">
        <v>14</v>
      </c>
      <c r="J46" s="26">
        <v>43716</v>
      </c>
      <c r="K46" s="22" t="s">
        <v>7</v>
      </c>
      <c r="L46" s="21"/>
      <c r="M46" s="19"/>
    </row>
    <row r="47" spans="3:13" x14ac:dyDescent="0.25">
      <c r="C47" s="2" t="s">
        <v>55</v>
      </c>
      <c r="D47" s="4">
        <v>26.2</v>
      </c>
      <c r="E47" s="4">
        <f t="shared" si="0"/>
        <v>911</v>
      </c>
      <c r="F47" s="24"/>
      <c r="G47" s="25"/>
      <c r="H47" s="27"/>
      <c r="I47" s="22"/>
      <c r="J47" s="27"/>
      <c r="K47" s="22"/>
      <c r="L47" s="21"/>
      <c r="M47" s="19"/>
    </row>
    <row r="48" spans="3:13" x14ac:dyDescent="0.25">
      <c r="C48" s="2" t="s">
        <v>56</v>
      </c>
      <c r="D48" s="4">
        <v>32.200000000000003</v>
      </c>
      <c r="E48" s="4">
        <f t="shared" si="0"/>
        <v>943.2</v>
      </c>
      <c r="F48" s="24">
        <v>18</v>
      </c>
      <c r="G48" s="25">
        <f>SUM(D48:D49)</f>
        <v>56.1</v>
      </c>
      <c r="H48" s="26">
        <v>43719</v>
      </c>
      <c r="I48" s="22" t="s">
        <v>19</v>
      </c>
      <c r="J48" s="26">
        <v>43717</v>
      </c>
      <c r="K48" s="22" t="s">
        <v>10</v>
      </c>
      <c r="L48" s="20" t="s">
        <v>78</v>
      </c>
      <c r="M48" s="16" t="s">
        <v>78</v>
      </c>
    </row>
    <row r="49" spans="3:13" x14ac:dyDescent="0.25">
      <c r="C49" s="2" t="s">
        <v>57</v>
      </c>
      <c r="D49" s="4">
        <v>23.9</v>
      </c>
      <c r="E49" s="4">
        <f t="shared" si="0"/>
        <v>967.1</v>
      </c>
      <c r="F49" s="24"/>
      <c r="G49" s="25"/>
      <c r="H49" s="27"/>
      <c r="I49" s="22"/>
      <c r="J49" s="27"/>
      <c r="K49" s="22"/>
      <c r="L49" s="20"/>
      <c r="M49" s="16"/>
    </row>
    <row r="50" spans="3:13" x14ac:dyDescent="0.25">
      <c r="C50" s="2" t="s">
        <v>58</v>
      </c>
      <c r="D50" s="4">
        <v>22.1</v>
      </c>
      <c r="E50" s="4">
        <f t="shared" si="0"/>
        <v>989.2</v>
      </c>
      <c r="F50" s="24">
        <v>19</v>
      </c>
      <c r="G50" s="25">
        <f>SUM(D50:D52)</f>
        <v>57.599999999999994</v>
      </c>
      <c r="H50" s="26">
        <v>43720</v>
      </c>
      <c r="I50" s="22" t="s">
        <v>23</v>
      </c>
      <c r="J50" s="26">
        <v>43718</v>
      </c>
      <c r="K50" s="22" t="s">
        <v>14</v>
      </c>
      <c r="L50" s="20" t="s">
        <v>78</v>
      </c>
      <c r="M50" s="16" t="s">
        <v>78</v>
      </c>
    </row>
    <row r="51" spans="3:13" x14ac:dyDescent="0.25">
      <c r="C51" s="2" t="s">
        <v>59</v>
      </c>
      <c r="D51" s="4">
        <v>17.7</v>
      </c>
      <c r="E51" s="4">
        <f t="shared" si="0"/>
        <v>1006.9000000000001</v>
      </c>
      <c r="F51" s="24"/>
      <c r="G51" s="25"/>
      <c r="H51" s="27"/>
      <c r="I51" s="22"/>
      <c r="J51" s="27"/>
      <c r="K51" s="22"/>
      <c r="L51" s="20"/>
      <c r="M51" s="16"/>
    </row>
    <row r="52" spans="3:13" x14ac:dyDescent="0.25">
      <c r="C52" s="2" t="s">
        <v>60</v>
      </c>
      <c r="D52" s="4">
        <v>17.8</v>
      </c>
      <c r="E52" s="4">
        <f t="shared" si="0"/>
        <v>1024.7</v>
      </c>
      <c r="F52" s="24"/>
      <c r="G52" s="25"/>
      <c r="H52" s="27"/>
      <c r="I52" s="22"/>
      <c r="J52" s="27"/>
      <c r="K52" s="22"/>
      <c r="L52" s="20"/>
      <c r="M52" s="16"/>
    </row>
    <row r="53" spans="3:13" x14ac:dyDescent="0.25">
      <c r="C53" s="2" t="s">
        <v>61</v>
      </c>
      <c r="D53" s="4">
        <v>16.899999999999999</v>
      </c>
      <c r="E53" s="4">
        <f t="shared" si="0"/>
        <v>1041.6000000000001</v>
      </c>
      <c r="F53" s="24">
        <v>20</v>
      </c>
      <c r="G53" s="25">
        <f>SUM(D53:D55)</f>
        <v>64.3</v>
      </c>
      <c r="H53" s="26">
        <v>43721</v>
      </c>
      <c r="I53" s="22" t="s">
        <v>27</v>
      </c>
      <c r="J53" s="26">
        <v>43719</v>
      </c>
      <c r="K53" s="22" t="s">
        <v>19</v>
      </c>
      <c r="L53" s="20" t="s">
        <v>78</v>
      </c>
      <c r="M53" s="16" t="s">
        <v>78</v>
      </c>
    </row>
    <row r="54" spans="3:13" x14ac:dyDescent="0.25">
      <c r="C54" s="2" t="s">
        <v>62</v>
      </c>
      <c r="D54" s="4">
        <v>23.6</v>
      </c>
      <c r="E54" s="4">
        <f t="shared" si="0"/>
        <v>1065.2</v>
      </c>
      <c r="F54" s="24"/>
      <c r="G54" s="25"/>
      <c r="H54" s="27"/>
      <c r="I54" s="22"/>
      <c r="J54" s="27"/>
      <c r="K54" s="22"/>
      <c r="L54" s="20"/>
      <c r="M54" s="16"/>
    </row>
    <row r="55" spans="3:13" x14ac:dyDescent="0.25">
      <c r="C55" s="2" t="s">
        <v>63</v>
      </c>
      <c r="D55" s="4">
        <v>23.8</v>
      </c>
      <c r="E55" s="4">
        <f t="shared" si="0"/>
        <v>1089</v>
      </c>
      <c r="F55" s="24"/>
      <c r="G55" s="25"/>
      <c r="H55" s="27"/>
      <c r="I55" s="22"/>
      <c r="J55" s="27"/>
      <c r="K55" s="22"/>
      <c r="L55" s="20"/>
      <c r="M55" s="16"/>
    </row>
    <row r="56" spans="3:13" x14ac:dyDescent="0.25">
      <c r="C56" s="2" t="s">
        <v>64</v>
      </c>
      <c r="D56" s="4">
        <v>23</v>
      </c>
      <c r="E56" s="4">
        <f t="shared" si="0"/>
        <v>1112</v>
      </c>
      <c r="F56" s="24">
        <v>21</v>
      </c>
      <c r="G56" s="25">
        <f>SUM(D56:D57)</f>
        <v>40.200000000000003</v>
      </c>
      <c r="H56" s="26">
        <v>43722</v>
      </c>
      <c r="I56" s="22" t="s">
        <v>30</v>
      </c>
      <c r="J56" s="26">
        <v>43720</v>
      </c>
      <c r="K56" s="22" t="s">
        <v>23</v>
      </c>
      <c r="L56" s="20" t="s">
        <v>78</v>
      </c>
      <c r="M56" s="16" t="s">
        <v>78</v>
      </c>
    </row>
    <row r="57" spans="3:13" x14ac:dyDescent="0.25">
      <c r="C57" s="2" t="s">
        <v>65</v>
      </c>
      <c r="D57" s="4">
        <v>17.2</v>
      </c>
      <c r="E57" s="4">
        <f t="shared" si="0"/>
        <v>1129.2</v>
      </c>
      <c r="F57" s="24"/>
      <c r="G57" s="25"/>
      <c r="H57" s="27"/>
      <c r="I57" s="22"/>
      <c r="J57" s="27"/>
      <c r="K57" s="22"/>
      <c r="L57" s="20"/>
      <c r="M57" s="16"/>
    </row>
    <row r="58" spans="3:13" x14ac:dyDescent="0.25">
      <c r="D58">
        <f>SUM(D6:D57)</f>
        <v>1129.2</v>
      </c>
      <c r="G58">
        <f>SUM(G6:G57)</f>
        <v>1129.1999999999998</v>
      </c>
      <c r="H58" s="7"/>
      <c r="I58" s="8"/>
      <c r="J58" s="7"/>
      <c r="K58" s="8"/>
    </row>
    <row r="59" spans="3:13" x14ac:dyDescent="0.25">
      <c r="H59" s="11">
        <v>43723</v>
      </c>
      <c r="I59" s="8" t="s">
        <v>66</v>
      </c>
      <c r="J59" s="11">
        <v>43721</v>
      </c>
      <c r="K59" s="8" t="s">
        <v>74</v>
      </c>
      <c r="L59" s="3" t="s">
        <v>78</v>
      </c>
      <c r="M59" s="3" t="s">
        <v>78</v>
      </c>
    </row>
    <row r="60" spans="3:13" x14ac:dyDescent="0.25">
      <c r="H60" s="11">
        <v>43724</v>
      </c>
      <c r="I60" s="8" t="s">
        <v>67</v>
      </c>
      <c r="J60" s="11">
        <v>43722</v>
      </c>
      <c r="K60" s="8" t="s">
        <v>75</v>
      </c>
      <c r="L60" s="3"/>
      <c r="M60" s="3"/>
    </row>
    <row r="61" spans="3:13" x14ac:dyDescent="0.25">
      <c r="H61" s="11">
        <v>43725</v>
      </c>
      <c r="I61" s="8" t="s">
        <v>68</v>
      </c>
      <c r="J61" s="11">
        <v>43723</v>
      </c>
      <c r="K61" s="8" t="s">
        <v>76</v>
      </c>
      <c r="L61" s="3"/>
      <c r="M61" s="3"/>
    </row>
    <row r="62" spans="3:13" ht="15.75" thickBot="1" x14ac:dyDescent="0.3">
      <c r="H62" s="12">
        <v>43726</v>
      </c>
      <c r="I62" s="13" t="s">
        <v>69</v>
      </c>
      <c r="J62" s="15"/>
      <c r="K62" s="13"/>
      <c r="L62" s="3">
        <f>COUNTA(L4:L61)</f>
        <v>17</v>
      </c>
      <c r="M62" s="3">
        <f>COUNTA(M4:M61)</f>
        <v>15</v>
      </c>
    </row>
    <row r="63" spans="3:13" x14ac:dyDescent="0.25">
      <c r="L63" t="s">
        <v>81</v>
      </c>
      <c r="M63" t="s">
        <v>82</v>
      </c>
    </row>
  </sheetData>
  <mergeCells count="170">
    <mergeCell ref="F6:F7"/>
    <mergeCell ref="G6:G7"/>
    <mergeCell ref="H6:H7"/>
    <mergeCell ref="I6:I7"/>
    <mergeCell ref="J6:J7"/>
    <mergeCell ref="F8:F10"/>
    <mergeCell ref="G8:G10"/>
    <mergeCell ref="H8:H10"/>
    <mergeCell ref="I8:I10"/>
    <mergeCell ref="J8:J10"/>
    <mergeCell ref="F11:F14"/>
    <mergeCell ref="G11:G14"/>
    <mergeCell ref="H11:H14"/>
    <mergeCell ref="I11:I14"/>
    <mergeCell ref="J11:J14"/>
    <mergeCell ref="F15:F17"/>
    <mergeCell ref="G15:G17"/>
    <mergeCell ref="H15:H17"/>
    <mergeCell ref="I15:I17"/>
    <mergeCell ref="J15:J17"/>
    <mergeCell ref="J21:J22"/>
    <mergeCell ref="F23:F25"/>
    <mergeCell ref="G23:G25"/>
    <mergeCell ref="H23:H25"/>
    <mergeCell ref="I23:I25"/>
    <mergeCell ref="J23:J25"/>
    <mergeCell ref="F18:F20"/>
    <mergeCell ref="G18:G20"/>
    <mergeCell ref="H18:H20"/>
    <mergeCell ref="I18:I20"/>
    <mergeCell ref="F21:F22"/>
    <mergeCell ref="G21:G22"/>
    <mergeCell ref="H21:H22"/>
    <mergeCell ref="I21:I22"/>
    <mergeCell ref="J18:J20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4"/>
    <mergeCell ref="G32:G34"/>
    <mergeCell ref="H32:H34"/>
    <mergeCell ref="I32:I34"/>
    <mergeCell ref="J32:J34"/>
    <mergeCell ref="G41:G42"/>
    <mergeCell ref="H41:H42"/>
    <mergeCell ref="I41:I42"/>
    <mergeCell ref="J41:J42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F56:F57"/>
    <mergeCell ref="G56:G57"/>
    <mergeCell ref="H56:H57"/>
    <mergeCell ref="I56:I57"/>
    <mergeCell ref="J56:J57"/>
    <mergeCell ref="F48:F49"/>
    <mergeCell ref="G48:G49"/>
    <mergeCell ref="H48:H49"/>
    <mergeCell ref="I48:I49"/>
    <mergeCell ref="J48:J49"/>
    <mergeCell ref="F50:F52"/>
    <mergeCell ref="G50:G52"/>
    <mergeCell ref="H50:H52"/>
    <mergeCell ref="I50:I52"/>
    <mergeCell ref="J50:J52"/>
    <mergeCell ref="K15:K17"/>
    <mergeCell ref="K18:K20"/>
    <mergeCell ref="F53:F55"/>
    <mergeCell ref="G53:G55"/>
    <mergeCell ref="H53:H55"/>
    <mergeCell ref="I53:I55"/>
    <mergeCell ref="J53:J55"/>
    <mergeCell ref="F43:F45"/>
    <mergeCell ref="G43:G45"/>
    <mergeCell ref="H43:H45"/>
    <mergeCell ref="I43:I45"/>
    <mergeCell ref="J43:J45"/>
    <mergeCell ref="F46:F47"/>
    <mergeCell ref="G46:G47"/>
    <mergeCell ref="H46:H47"/>
    <mergeCell ref="I46:I47"/>
    <mergeCell ref="J46:J47"/>
    <mergeCell ref="F39:F40"/>
    <mergeCell ref="G39:G40"/>
    <mergeCell ref="H39:H40"/>
    <mergeCell ref="K48:K49"/>
    <mergeCell ref="I39:I40"/>
    <mergeCell ref="J39:J40"/>
    <mergeCell ref="F41:F42"/>
    <mergeCell ref="K50:K52"/>
    <mergeCell ref="K53:K55"/>
    <mergeCell ref="K56:K57"/>
    <mergeCell ref="L6:L7"/>
    <mergeCell ref="L8:L10"/>
    <mergeCell ref="L11:L14"/>
    <mergeCell ref="L15:L17"/>
    <mergeCell ref="L18:L20"/>
    <mergeCell ref="L21:L22"/>
    <mergeCell ref="K35:K36"/>
    <mergeCell ref="K37:K38"/>
    <mergeCell ref="K39:K40"/>
    <mergeCell ref="K41:K42"/>
    <mergeCell ref="K43:K45"/>
    <mergeCell ref="K46:K47"/>
    <mergeCell ref="K21:K22"/>
    <mergeCell ref="K23:K25"/>
    <mergeCell ref="K26:K27"/>
    <mergeCell ref="K28:K29"/>
    <mergeCell ref="K30:K31"/>
    <mergeCell ref="K32:K34"/>
    <mergeCell ref="K6:K7"/>
    <mergeCell ref="K8:K10"/>
    <mergeCell ref="K11:K14"/>
    <mergeCell ref="M21:M22"/>
    <mergeCell ref="M23:M25"/>
    <mergeCell ref="L37:L38"/>
    <mergeCell ref="L39:L40"/>
    <mergeCell ref="L41:L42"/>
    <mergeCell ref="L43:L45"/>
    <mergeCell ref="L46:L47"/>
    <mergeCell ref="L48:L49"/>
    <mergeCell ref="L23:L25"/>
    <mergeCell ref="L26:L27"/>
    <mergeCell ref="L28:L29"/>
    <mergeCell ref="L30:L31"/>
    <mergeCell ref="L32:L34"/>
    <mergeCell ref="L35:L36"/>
    <mergeCell ref="M53:M55"/>
    <mergeCell ref="M56:M57"/>
    <mergeCell ref="H2:I2"/>
    <mergeCell ref="J2:K2"/>
    <mergeCell ref="M39:M40"/>
    <mergeCell ref="M41:M42"/>
    <mergeCell ref="M43:M45"/>
    <mergeCell ref="M46:M47"/>
    <mergeCell ref="M48:M49"/>
    <mergeCell ref="M50:M52"/>
    <mergeCell ref="M26:M27"/>
    <mergeCell ref="M28:M29"/>
    <mergeCell ref="M30:M31"/>
    <mergeCell ref="M32:M34"/>
    <mergeCell ref="M35:M36"/>
    <mergeCell ref="M37:M38"/>
    <mergeCell ref="L50:L52"/>
    <mergeCell ref="L53:L55"/>
    <mergeCell ref="L56:L57"/>
    <mergeCell ref="M6:M7"/>
    <mergeCell ref="M8:M10"/>
    <mergeCell ref="M11:M14"/>
    <mergeCell ref="M15:M17"/>
    <mergeCell ref="M18:M20"/>
  </mergeCells>
  <hyperlinks>
    <hyperlink ref="C6" r:id="rId1" display="https://www.viefrancigene.org/en/resource/statictrack/vfsv05-da-lausanne-a-vevey/"/>
    <hyperlink ref="C7" r:id="rId2" display="https://www.viefrancigene.org/en/resource/statictrack/vfs06-da-vevey-ad-aigle/"/>
    <hyperlink ref="C8" r:id="rId3" display="https://www.viefrancigene.org/en/resource/statictrack/vfsv07-da-aigle-a-saint-maurice/"/>
    <hyperlink ref="C9" r:id="rId4" display="https://www.viefrancigene.org/en/resource/statictrack/vfsv-08-st-mauricemartigny/"/>
    <hyperlink ref="C10" r:id="rId5" display="https://www.viefrancigene.org/en/resource/statictrack/vfsv09-da-martigny-orsieres/"/>
    <hyperlink ref="C11" r:id="rId6" display="https://www.viefrancigene.org/en/resource/statictrack/vfsv10-da-orsieres-bourg-saint-pierre/"/>
    <hyperlink ref="C12" r:id="rId7" display="https://www.viefrancigene.org/en/resource/statictrack/vfsv11-da-bourg-saint-pierre-al-colle-del-gran-san/"/>
    <hyperlink ref="C13" r:id="rId8" display="https://www.viefrancigene.org/resource/statictrack/tappa-01-dal-gran-s-bernardo-echevennoz/"/>
    <hyperlink ref="C14" r:id="rId9" display="https://www.viefrancigene.org/resource/statictrack/tappa-02-da-echevennoz-ad-aosta/"/>
    <hyperlink ref="C15" r:id="rId10" display="https://www.viefrancigene.org/resource/statictrack/tappa-03-da-aosta-chatillon/"/>
    <hyperlink ref="C16" r:id="rId11" display="https://www.viefrancigene.org/resource/statictrack/tappa-04-da-chatillon-verres/"/>
    <hyperlink ref="C17" r:id="rId12" display="https://www.viefrancigene.org/resource/statictrack/tappa-05-da-verres-pont-st-martin/"/>
    <hyperlink ref="C18" r:id="rId13" display="https://www.viefrancigene.org/resource/statictrack/tappa-06-da-point-san-martin-a-ivrea/"/>
    <hyperlink ref="C19" r:id="rId14" display="https://www.viefrancigene.org/resource/statictrack/tappa-07-ivrea-viverone/"/>
    <hyperlink ref="C20" r:id="rId15" display="https://www.viefrancigene.org/resource/statictrack/tappa-08-da-viverone-santhia/"/>
    <hyperlink ref="C21" r:id="rId16" display="https://www.viefrancigene.org/resource/statictrack/tappa-09-da-santhia-vercelli/"/>
    <hyperlink ref="C22" r:id="rId17" display="https://www.viefrancigene.org/resource/statictrack/tappa-10-da-vercelli-robbio/"/>
    <hyperlink ref="C23" r:id="rId18" display="https://www.viefrancigene.org/resource/statictrack/tappa-11-da-robbio-mortara/"/>
    <hyperlink ref="C24" r:id="rId19" display="https://www.viefrancigene.org/resource/statictrack/tappa-12-da-mortara-garlasco/"/>
    <hyperlink ref="C25" r:id="rId20" display="https://www.viefrancigene.org/resource/statictrack/tappa-13-da-garlasco-pavia/"/>
    <hyperlink ref="C26" r:id="rId21" display="https://www.viefrancigene.org/resource/statictrack/tappa-14-da-pavia-santa-cristina/"/>
    <hyperlink ref="C27" r:id="rId22" display="https://www.viefrancigene.org/resource/statictrack/tappa-15-da-santa-cristina-orio-litta/"/>
    <hyperlink ref="C28" r:id="rId23" display="https://www.viefrancigene.org/resource/statictrack/tappa-16-da-orio-litta-piacenza/"/>
    <hyperlink ref="C29" r:id="rId24" display="https://www.viefrancigene.org/resource/statictrack/tappa-17-da-piacenza-fiorenzuola/"/>
    <hyperlink ref="C30" r:id="rId25" display="https://www.viefrancigene.org/resource/statictrack/tappa-18-da-fiorenzuola-fidenza/"/>
    <hyperlink ref="C31" r:id="rId26" display="https://www.viefrancigene.org/resource/statictrack/tappa-19-da-fidenza-fornovo/"/>
    <hyperlink ref="C32" r:id="rId27" display="https://www.viefrancigene.org/resource/statictrack/tappa-20-da-fornovo-cassio/"/>
    <hyperlink ref="C33" r:id="rId28" display="https://www.viefrancigene.org/resource/statictrack/tappa-21-da-cassio-al-passo-della-cisa/"/>
    <hyperlink ref="C34" r:id="rId29" display="https://www.viefrancigene.org/resource/statictrack/tappa-22-dal-passo-della-cisa-pontremoli/"/>
    <hyperlink ref="C35" r:id="rId30" display="https://www.viefrancigene.org/resource/statictrack/tappa-23-da-pontremoli-ad-aulla/"/>
    <hyperlink ref="C36" r:id="rId31" display="https://www.viefrancigene.org/resource/statictrack/tappa-24-da-aulla-a-sarzana/"/>
    <hyperlink ref="C37" r:id="rId32" display="https://www.viefrancigene.org/resource/statictrack/tappa-25-da-sarzana-a-massa/"/>
    <hyperlink ref="C38" r:id="rId33" display="https://www.viefrancigene.org/resource/statictrack/tappa-26-da-massa-a-camaiore/"/>
    <hyperlink ref="C39" r:id="rId34" display="https://www.viefrancigene.org/resource/statictrack/tappa-27-da-camaiore-a-lucca/"/>
    <hyperlink ref="C40" r:id="rId35" display="https://www.viefrancigene.org/resource/statictrack/tappa-28-da-lucca-ad-altopascio/"/>
    <hyperlink ref="C41" r:id="rId36" display="https://www.viefrancigene.org/resource/statictrack/tappa-29-da-altopascio-san-miniato/"/>
    <hyperlink ref="C42" r:id="rId37" display="https://www.viefrancigene.org/resource/statictrack/tappa-30-da-san-miniato-gambassi-terme/"/>
    <hyperlink ref="C43" r:id="rId38" display="https://www.viefrancigene.org/resource/statictrack/tappa-31-da-gambassi-terme-san-gimignano/"/>
    <hyperlink ref="C44" r:id="rId39" display="https://www.viefrancigene.org/resource/statictrack/tappa-32-da-san-gimignano-monteriggioni/"/>
    <hyperlink ref="C45" r:id="rId40" display="https://www.viefrancigene.org/resource/statictrack/tappa-33-da-monteriggioni-siena/"/>
    <hyperlink ref="C46" r:id="rId41" display="https://www.viefrancigene.org/resource/statictrack/tappa-34-da-siena-ponte-darbia/"/>
    <hyperlink ref="C47" r:id="rId42" display="https://www.viefrancigene.org/resource/statictrack/tappa-35-da-ponte-darbia-san-quirico/"/>
    <hyperlink ref="C48" r:id="rId43" display="https://www.viefrancigene.org/resource/statictrack/tappa-36-da-san-quirico-radicofani/"/>
    <hyperlink ref="C49" r:id="rId44" display="https://www.viefrancigene.org/resource/statictrack/tappa-37-da-radicofani-ad-acquapendente/"/>
    <hyperlink ref="C50" r:id="rId45" display="https://www.viefrancigene.org/resource/statictrack/tappa-38-da-acquapendente-bolsena/"/>
    <hyperlink ref="C51" r:id="rId46" display="https://www.viefrancigene.org/resource/statictrack/tappa-39-da-bolsena-montefiascone/"/>
    <hyperlink ref="C52" r:id="rId47" display="https://www.viefrancigene.org/resource/statictrack/tappa-40-da-montefiascone-viterbo/"/>
    <hyperlink ref="C53" r:id="rId48" display="https://www.viefrancigene.org/resource/statictrack/tappa-41-da-viterbo-vetralla/"/>
    <hyperlink ref="C54" r:id="rId49" display="https://www.viefrancigene.org/resource/statictrack/tappa-42-da-vetralla-sutri/"/>
    <hyperlink ref="C55" r:id="rId50" display="https://www.viefrancigene.org/resource/statictrack/tappa-43-da-sutri-campagnano/"/>
    <hyperlink ref="C56" r:id="rId51" display="https://www.viefrancigene.org/resource/statictrack/tappa-44-da-campagnano-la-storta/"/>
    <hyperlink ref="C57" r:id="rId52" display="https://www.viefrancigene.org/resource/statictrack/tappa-45-da-la-storta-roma/"/>
  </hyperlinks>
  <pageMargins left="0.7" right="0.7" top="0.75" bottom="0.75" header="0.3" footer="0.3"/>
  <ignoredErrors>
    <ignoredError sqref="G6:G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Verizon Wireless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Sharp</dc:creator>
  <cp:lastModifiedBy>John Sharp</cp:lastModifiedBy>
  <dcterms:created xsi:type="dcterms:W3CDTF">2019-03-05T14:50:29Z</dcterms:created>
  <dcterms:modified xsi:type="dcterms:W3CDTF">2019-08-12T07:24:18Z</dcterms:modified>
</cp:coreProperties>
</file>